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5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7A"/>
  <workbookPr/>
  <workbookProtection lockStructure="1"/>
  <bookViews>
    <workbookView showSheetTabs="0" xWindow="480" yWindow="105" windowWidth="11340" windowHeight="8835" tabRatio="944" firstSheet="2" activeTab="0"/>
  </bookViews>
  <sheets>
    <sheet name="Обложка" sheetId="1" r:id="rId1"/>
    <sheet name="Вопрос 1" sheetId="2" r:id="rId2"/>
    <sheet name="Вопрос 2" sheetId="3" r:id="rId3"/>
    <sheet name="Вопрос 3" sheetId="4" r:id="rId4"/>
    <sheet name="Вопрос 4" sheetId="5" r:id="rId5"/>
    <sheet name="Вопрос 5" sheetId="6" r:id="rId6"/>
    <sheet name="Вопрос 6" sheetId="7" r:id="rId7"/>
    <sheet name="Вопрос 7" sheetId="8" r:id="rId8"/>
    <sheet name="Вопрос 8" sheetId="9" r:id="rId9"/>
    <sheet name="Вопрос 9" sheetId="10" r:id="rId10"/>
    <sheet name="Вопрос 10" sheetId="11" r:id="rId11"/>
    <sheet name="Вопрос 11" sheetId="12" r:id="rId12"/>
    <sheet name="Вопрос 12" sheetId="13" r:id="rId13"/>
    <sheet name="Вопрос 13" sheetId="14" r:id="rId14"/>
    <sheet name="Результат" sheetId="15" r:id="rId15"/>
  </sheets>
  <definedNames>
    <definedName name="OLE_LINK1" localSheetId="2">'Вопрос 2'!#REF!</definedName>
  </definedNames>
  <calcPr fullCalcOnLoad="1"/>
</workbook>
</file>

<file path=xl/sharedStrings.xml><?xml version="1.0" encoding="utf-8"?>
<sst xmlns="http://schemas.openxmlformats.org/spreadsheetml/2006/main" count="92" uniqueCount="83">
  <si>
    <t>Вопрос 1</t>
  </si>
  <si>
    <t>Выберите правильный ответ из предложенных</t>
  </si>
  <si>
    <r>
      <t>Длина окружности равна 13</t>
    </r>
    <r>
      <rPr>
        <b/>
        <sz val="20"/>
        <rFont val="Symbol"/>
        <family val="1"/>
      </rPr>
      <t>p</t>
    </r>
    <r>
      <rPr>
        <b/>
        <sz val="20"/>
        <rFont val="Times New Roman"/>
        <family val="1"/>
      </rPr>
      <t>.</t>
    </r>
  </si>
  <si>
    <t xml:space="preserve">Найдите диаметр этой окружности.  </t>
  </si>
  <si>
    <t>Вопрос 2</t>
  </si>
  <si>
    <t xml:space="preserve">На сколько увеличился диаметр окружности, </t>
  </si>
  <si>
    <t>на 3</t>
  </si>
  <si>
    <t>Вопрос 3</t>
  </si>
  <si>
    <t xml:space="preserve">На сколько уменьшилась длина окружности, </t>
  </si>
  <si>
    <t>если ее радиус уменьшился на 2?</t>
  </si>
  <si>
    <t>Вопрос 4</t>
  </si>
  <si>
    <t xml:space="preserve">Если диаметр круга увеличить в 4 раза, </t>
  </si>
  <si>
    <t xml:space="preserve">то его площадь увеличится в         </t>
  </si>
  <si>
    <t>раз(а).</t>
  </si>
  <si>
    <t>и введите его в желтую клетку</t>
  </si>
  <si>
    <t>Вопрос 5</t>
  </si>
  <si>
    <t xml:space="preserve">Дана окружность с центром О и радиусом 5 см. </t>
  </si>
  <si>
    <t xml:space="preserve">Найдите периметр  треугольника КОН, </t>
  </si>
  <si>
    <t>если ОН    КМ, ОН=3 см, МН=4 см.</t>
  </si>
  <si>
    <t>Введите ответ:</t>
  </si>
  <si>
    <t>Вопрос 6</t>
  </si>
  <si>
    <t xml:space="preserve">О – центр окружности, </t>
  </si>
  <si>
    <t xml:space="preserve">АВ и АС равные хорды, </t>
  </si>
  <si>
    <r>
      <t xml:space="preserve"> </t>
    </r>
    <r>
      <rPr>
        <b/>
        <sz val="20"/>
        <rFont val="Symbol"/>
        <family val="1"/>
      </rPr>
      <t>Ð</t>
    </r>
    <r>
      <rPr>
        <b/>
        <sz val="20"/>
        <rFont val="Times New Roman"/>
        <family val="1"/>
      </rPr>
      <t>В=34</t>
    </r>
    <r>
      <rPr>
        <b/>
        <sz val="20"/>
        <rFont val="Symbol"/>
        <family val="1"/>
      </rPr>
      <t>°</t>
    </r>
    <r>
      <rPr>
        <b/>
        <sz val="20"/>
        <rFont val="Times New Roman"/>
        <family val="1"/>
      </rPr>
      <t xml:space="preserve">. Найдите </t>
    </r>
    <r>
      <rPr>
        <b/>
        <sz val="20"/>
        <rFont val="Symbol"/>
        <family val="1"/>
      </rPr>
      <t>Ð</t>
    </r>
    <r>
      <rPr>
        <b/>
        <sz val="20"/>
        <rFont val="Times New Roman"/>
        <family val="1"/>
      </rPr>
      <t>ОАС.</t>
    </r>
  </si>
  <si>
    <t>Вопрос 7</t>
  </si>
  <si>
    <t xml:space="preserve">В окружности с центром О к хорде РН </t>
  </si>
  <si>
    <t xml:space="preserve">проведен перпендикуляр ОМ. </t>
  </si>
  <si>
    <r>
      <t xml:space="preserve">если известно, что </t>
    </r>
    <r>
      <rPr>
        <b/>
        <sz val="20"/>
        <rFont val="Symbol"/>
        <family val="1"/>
      </rPr>
      <t>Ð</t>
    </r>
    <r>
      <rPr>
        <b/>
        <sz val="20"/>
        <rFont val="Times New Roman"/>
        <family val="1"/>
      </rPr>
      <t>НОМ=50</t>
    </r>
    <r>
      <rPr>
        <b/>
        <sz val="20"/>
        <rFont val="Symbol"/>
        <family val="1"/>
      </rPr>
      <t>°</t>
    </r>
    <r>
      <rPr>
        <b/>
        <sz val="20"/>
        <rFont val="Times New Roman"/>
        <family val="1"/>
      </rPr>
      <t>.</t>
    </r>
  </si>
  <si>
    <r>
      <t xml:space="preserve">             Найдите </t>
    </r>
    <r>
      <rPr>
        <b/>
        <sz val="20"/>
        <rFont val="Symbol"/>
        <family val="1"/>
      </rPr>
      <t>Ð</t>
    </r>
    <r>
      <rPr>
        <b/>
        <sz val="20"/>
        <rFont val="Times New Roman"/>
        <family val="1"/>
      </rPr>
      <t xml:space="preserve">МОР, </t>
    </r>
  </si>
  <si>
    <t>Вопрос 8</t>
  </si>
  <si>
    <t xml:space="preserve">Вокруг прямоугольного треугольника с гипотенузой, </t>
  </si>
  <si>
    <t xml:space="preserve">равной 9, описана окружность. </t>
  </si>
  <si>
    <t>Найдите длину окружности.</t>
  </si>
  <si>
    <t>Вопрос 9</t>
  </si>
  <si>
    <t xml:space="preserve"> отвечающей центральному углу 120°.</t>
  </si>
  <si>
    <t>Вопрос 10</t>
  </si>
  <si>
    <t>Введите номер правильного ответа</t>
  </si>
  <si>
    <t>на 6</t>
  </si>
  <si>
    <r>
      <t>на 6</t>
    </r>
    <r>
      <rPr>
        <b/>
        <sz val="16"/>
        <rFont val="Symbol"/>
        <family val="1"/>
      </rPr>
      <t>p</t>
    </r>
  </si>
  <si>
    <r>
      <t>на 3</t>
    </r>
    <r>
      <rPr>
        <b/>
        <sz val="16"/>
        <rFont val="Symbol"/>
        <family val="1"/>
      </rPr>
      <t>p</t>
    </r>
  </si>
  <si>
    <t>на 2</t>
  </si>
  <si>
    <r>
      <t>на 2</t>
    </r>
    <r>
      <rPr>
        <b/>
        <sz val="16"/>
        <rFont val="Symbol"/>
        <family val="1"/>
      </rPr>
      <t>p</t>
    </r>
  </si>
  <si>
    <r>
      <t>на 4</t>
    </r>
    <r>
      <rPr>
        <b/>
        <sz val="16"/>
        <rFont val="Symbol"/>
        <family val="1"/>
      </rPr>
      <t>p</t>
    </r>
  </si>
  <si>
    <t>на 4</t>
  </si>
  <si>
    <r>
      <t>Градусная мера  дуги АВ равна 90</t>
    </r>
    <r>
      <rPr>
        <sz val="10"/>
        <rFont val="Symbol"/>
        <family val="1"/>
      </rPr>
      <t>°</t>
    </r>
    <r>
      <rPr>
        <sz val="10"/>
        <rFont val="Times New Roman"/>
        <family val="1"/>
      </rPr>
      <t xml:space="preserve">, </t>
    </r>
  </si>
  <si>
    <r>
      <t>если длина окружности увеличилась на 6</t>
    </r>
    <r>
      <rPr>
        <b/>
        <sz val="20"/>
        <rFont val="Symbol"/>
        <family val="1"/>
      </rPr>
      <t>p</t>
    </r>
    <r>
      <rPr>
        <b/>
        <sz val="20"/>
        <rFont val="Times New Roman"/>
        <family val="1"/>
      </rPr>
      <t>?</t>
    </r>
  </si>
  <si>
    <t>Вопрос</t>
  </si>
  <si>
    <t>Ответ</t>
  </si>
  <si>
    <t>Баллы</t>
  </si>
  <si>
    <r>
      <t>18</t>
    </r>
    <r>
      <rPr>
        <b/>
        <sz val="14"/>
        <rFont val="Symbol"/>
        <family val="1"/>
      </rPr>
      <t>p</t>
    </r>
  </si>
  <si>
    <r>
      <t>9</t>
    </r>
    <r>
      <rPr>
        <b/>
        <sz val="14"/>
        <rFont val="Symbol"/>
        <family val="1"/>
      </rPr>
      <t>p</t>
    </r>
  </si>
  <si>
    <t>Найдите градусную меру дуги окружности,</t>
  </si>
  <si>
    <t>радиус равен 6. Найдите хорду АВ.</t>
  </si>
  <si>
    <t>Вопрос 11</t>
  </si>
  <si>
    <t xml:space="preserve">на которую он опирается, равна 124°. </t>
  </si>
  <si>
    <t>Найдите вписанный угол АВС, если дуга АС,</t>
  </si>
  <si>
    <t>Вопрос 12</t>
  </si>
  <si>
    <r>
      <t xml:space="preserve">На полуокружности АВ взяты точки С и D </t>
    </r>
    <r>
      <rPr>
        <sz val="10"/>
        <rFont val="Times New Roman"/>
        <family val="1"/>
      </rPr>
      <t xml:space="preserve"> </t>
    </r>
  </si>
  <si>
    <t xml:space="preserve">так, что    АС=37°,    BD=23°, радиус равен 15. </t>
  </si>
  <si>
    <t>Найдите хорду CD.</t>
  </si>
  <si>
    <t xml:space="preserve">Центральный угол АОВ на 30° больше вписанного </t>
  </si>
  <si>
    <t>угла, опирающегося на дугу АВ.</t>
  </si>
  <si>
    <t>Найдите каждый из этих углов.</t>
  </si>
  <si>
    <t>Введите ответы</t>
  </si>
  <si>
    <t>Величина центрального угла равна</t>
  </si>
  <si>
    <t>Величина вписанного угла равна</t>
  </si>
  <si>
    <t>Вопрос 13</t>
  </si>
  <si>
    <t>12.1.</t>
  </si>
  <si>
    <t>12.2.</t>
  </si>
  <si>
    <t>Результат</t>
  </si>
  <si>
    <t>Вы ответили правильно на</t>
  </si>
  <si>
    <t>вопросов</t>
  </si>
  <si>
    <t>и набрали</t>
  </si>
  <si>
    <t>баллов</t>
  </si>
  <si>
    <t>Ваша оценка</t>
  </si>
  <si>
    <t>Покажите учителю решение задачи № 13</t>
  </si>
  <si>
    <t xml:space="preserve">и если оно верное - получите дополнительно </t>
  </si>
  <si>
    <t>оценку "5"!</t>
  </si>
  <si>
    <t>Диаметр окружности равен</t>
  </si>
  <si>
    <t>Периметр треугольника КОН равен</t>
  </si>
  <si>
    <t>см</t>
  </si>
  <si>
    <r>
      <t>Ð</t>
    </r>
    <r>
      <rPr>
        <b/>
        <sz val="14"/>
        <color indexed="48"/>
        <rFont val="Arial Cyr"/>
        <family val="0"/>
      </rPr>
      <t>ОАС=</t>
    </r>
  </si>
  <si>
    <r>
      <t>Ð</t>
    </r>
    <r>
      <rPr>
        <b/>
        <sz val="14"/>
        <color indexed="48"/>
        <rFont val="Arial Cyr"/>
        <family val="0"/>
      </rPr>
      <t>МОР=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</si>
</sst>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color indexed="53"/>
      <name val="Arial Cyr"/>
      <family val="0"/>
    </font>
    <font>
      <b/>
      <sz val="22"/>
      <name val="Arial Cyr"/>
      <family val="0"/>
    </font>
    <font>
      <b/>
      <sz val="20"/>
      <name val="Times New Roman"/>
      <family val="1"/>
    </font>
    <font>
      <b/>
      <sz val="20"/>
      <name val="Symbol"/>
      <family val="1"/>
    </font>
    <font>
      <b/>
      <u val="single"/>
      <sz val="14"/>
      <name val="Arial Cyr"/>
      <family val="0"/>
    </font>
    <font>
      <sz val="14"/>
      <name val="Arial Cyr"/>
      <family val="0"/>
    </font>
    <font>
      <sz val="8"/>
      <name val="Tahoma"/>
      <family val="2"/>
    </font>
    <font>
      <sz val="10"/>
      <name val="Times New Roman"/>
      <family val="1"/>
    </font>
    <font>
      <sz val="32"/>
      <name val="Symbol"/>
      <family val="1"/>
    </font>
    <font>
      <sz val="20"/>
      <name val="Arial Cyr"/>
      <family val="0"/>
    </font>
    <font>
      <b/>
      <sz val="16"/>
      <name val="Arial Cyr"/>
      <family val="0"/>
    </font>
    <font>
      <b/>
      <sz val="22"/>
      <name val="Times New Roman"/>
      <family val="1"/>
    </font>
    <font>
      <b/>
      <sz val="20"/>
      <name val="Arial Cyr"/>
      <family val="0"/>
    </font>
    <font>
      <sz val="10"/>
      <name val="Symbol"/>
      <family val="1"/>
    </font>
    <font>
      <b/>
      <sz val="16"/>
      <name val="Symbol"/>
      <family val="1"/>
    </font>
    <font>
      <b/>
      <sz val="14"/>
      <name val="Arial Cyr"/>
      <family val="0"/>
    </font>
    <font>
      <b/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Symbol"/>
      <family val="1"/>
    </font>
    <font>
      <b/>
      <i/>
      <sz val="14"/>
      <name val="Arial Cyr"/>
      <family val="0"/>
    </font>
    <font>
      <b/>
      <sz val="26"/>
      <color indexed="12"/>
      <name val="ArtScript"/>
      <family val="2"/>
    </font>
    <font>
      <b/>
      <sz val="26"/>
      <color indexed="12"/>
      <name val="Arial Cyr"/>
      <family val="0"/>
    </font>
    <font>
      <b/>
      <i/>
      <sz val="16"/>
      <color indexed="10"/>
      <name val="Arial Cyr"/>
      <family val="0"/>
    </font>
    <font>
      <b/>
      <sz val="16"/>
      <color indexed="12"/>
      <name val="ArtScript"/>
      <family val="2"/>
    </font>
    <font>
      <b/>
      <sz val="20"/>
      <color indexed="12"/>
      <name val="ArtScript"/>
      <family val="2"/>
    </font>
    <font>
      <b/>
      <u val="single"/>
      <sz val="16"/>
      <name val="Arial Cyr"/>
      <family val="0"/>
    </font>
    <font>
      <b/>
      <sz val="14"/>
      <color indexed="48"/>
      <name val="Arial Cyr"/>
      <family val="0"/>
    </font>
    <font>
      <b/>
      <i/>
      <sz val="14"/>
      <color indexed="48"/>
      <name val="Arial Cyr"/>
      <family val="0"/>
    </font>
    <font>
      <b/>
      <sz val="14"/>
      <color indexed="48"/>
      <name val="Symbol"/>
      <family val="1"/>
    </font>
  </fonts>
  <fills count="1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4" borderId="0" xfId="0" applyFont="1" applyFill="1" applyAlignment="1">
      <alignment horizontal="center"/>
    </xf>
    <xf numFmtId="0" fontId="0" fillId="0" borderId="0" xfId="0" applyAlignment="1">
      <alignment/>
    </xf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8" borderId="0" xfId="0" applyFont="1" applyFill="1" applyAlignment="1" applyProtection="1">
      <alignment horizontal="center" vertical="center"/>
      <protection hidden="1" locked="0"/>
    </xf>
    <xf numFmtId="0" fontId="19" fillId="0" borderId="0" xfId="15" applyAlignment="1" quotePrefix="1">
      <alignment/>
    </xf>
    <xf numFmtId="0" fontId="17" fillId="4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8" borderId="0" xfId="0" applyFont="1" applyFill="1" applyAlignment="1">
      <alignment/>
    </xf>
    <xf numFmtId="0" fontId="0" fillId="8" borderId="0" xfId="0" applyFill="1" applyAlignment="1">
      <alignment/>
    </xf>
    <xf numFmtId="0" fontId="22" fillId="9" borderId="0" xfId="0" applyFont="1" applyFill="1" applyAlignment="1">
      <alignment/>
    </xf>
    <xf numFmtId="0" fontId="0" fillId="9" borderId="0" xfId="0" applyFill="1" applyAlignment="1">
      <alignment/>
    </xf>
    <xf numFmtId="2" fontId="1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1" fontId="17" fillId="0" borderId="1" xfId="0" applyNumberFormat="1" applyFont="1" applyBorder="1" applyAlignment="1">
      <alignment horizontal="center"/>
    </xf>
    <xf numFmtId="1" fontId="17" fillId="10" borderId="0" xfId="0" applyNumberFormat="1" applyFont="1" applyFill="1" applyAlignment="1">
      <alignment horizontal="center"/>
    </xf>
    <xf numFmtId="2" fontId="23" fillId="9" borderId="0" xfId="0" applyNumberFormat="1" applyFont="1" applyFill="1" applyAlignment="1">
      <alignment horizontal="center"/>
    </xf>
    <xf numFmtId="1" fontId="24" fillId="9" borderId="0" xfId="0" applyNumberFormat="1" applyFont="1" applyFill="1" applyAlignment="1">
      <alignment horizontal="center" vertical="center"/>
    </xf>
    <xf numFmtId="0" fontId="25" fillId="8" borderId="0" xfId="0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2" fontId="26" fillId="0" borderId="0" xfId="0" applyNumberFormat="1" applyFont="1" applyFill="1" applyAlignment="1">
      <alignment/>
    </xf>
    <xf numFmtId="2" fontId="28" fillId="7" borderId="0" xfId="0" applyNumberFormat="1" applyFont="1" applyFill="1" applyAlignment="1">
      <alignment horizontal="center"/>
    </xf>
    <xf numFmtId="0" fontId="11" fillId="8" borderId="0" xfId="0" applyFont="1" applyFill="1" applyAlignment="1" applyProtection="1">
      <alignment horizontal="center"/>
      <protection locked="0"/>
    </xf>
    <xf numFmtId="0" fontId="14" fillId="8" borderId="0" xfId="0" applyFont="1" applyFill="1" applyAlignment="1" applyProtection="1">
      <alignment horizontal="center"/>
      <protection locked="0"/>
    </xf>
    <xf numFmtId="0" fontId="14" fillId="9" borderId="0" xfId="0" applyFont="1" applyFill="1" applyAlignment="1" applyProtection="1">
      <alignment horizontal="center"/>
      <protection locked="0"/>
    </xf>
    <xf numFmtId="0" fontId="3" fillId="8" borderId="0" xfId="0" applyFont="1" applyFill="1" applyAlignment="1" applyProtection="1">
      <alignment horizontal="center"/>
      <protection hidden="1" locked="0"/>
    </xf>
    <xf numFmtId="0" fontId="11" fillId="8" borderId="0" xfId="0" applyFont="1" applyFill="1" applyAlignment="1" applyProtection="1">
      <alignment horizontal="center"/>
      <protection hidden="1" locked="0"/>
    </xf>
    <xf numFmtId="0" fontId="6" fillId="0" borderId="0" xfId="0" applyFont="1" applyAlignment="1">
      <alignment horizontal="center"/>
    </xf>
    <xf numFmtId="2" fontId="26" fillId="0" borderId="0" xfId="0" applyNumberFormat="1" applyFont="1" applyFill="1" applyAlignment="1">
      <alignment horizontal="center"/>
    </xf>
    <xf numFmtId="2" fontId="26" fillId="11" borderId="0" xfId="0" applyNumberFormat="1" applyFont="1" applyFill="1" applyAlignment="1">
      <alignment horizontal="center"/>
    </xf>
    <xf numFmtId="2" fontId="27" fillId="11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hyperlink" Target="#'&#1042;&#1086;&#1087;&#1088;&#1086;&#1089; 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&#1042;&#1086;&#1087;&#1088;&#1086;&#1089; 10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hyperlink" Target="#'&#1042;&#1086;&#1087;&#1088;&#1086;&#1089; 11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hyperlink" Target="#'&#1042;&#1086;&#1087;&#1088;&#1086;&#1089; 12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hyperlink" Target="#'&#1042;&#1086;&#1087;&#1088;&#1086;&#1089; 13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056;&#1077;&#1079;&#1091;&#1083;&#1100;&#1090;&#1072;&#1090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054;&#1073;&#1083;&#1086;&#1078;&#1082;&#1072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42;&#1086;&#1087;&#1088;&#1086;&#1089; 2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42;&#1086;&#1087;&#1088;&#1086;&#1089; 3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1042;&#1086;&#1087;&#1088;&#1086;&#1089; 4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1042;&#1086;&#1087;&#1088;&#1086;&#1089; 5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hyperlink" Target="#'&#1042;&#1086;&#1087;&#1088;&#1086;&#1089; 6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hyperlink" Target="#'&#1042;&#1086;&#1087;&#1088;&#1086;&#1089; 7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hyperlink" Target="#'&#1042;&#1086;&#1087;&#1088;&#1086;&#1089; 8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&#1042;&#1086;&#1087;&#1088;&#1086;&#1089; 9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114300</xdr:rowOff>
    </xdr:from>
    <xdr:to>
      <xdr:col>10</xdr:col>
      <xdr:colOff>466725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14300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133350</xdr:rowOff>
    </xdr:from>
    <xdr:to>
      <xdr:col>2</xdr:col>
      <xdr:colOff>257175</xdr:colOff>
      <xdr:row>12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33350"/>
          <a:ext cx="1247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12</xdr:row>
      <xdr:rowOff>9525</xdr:rowOff>
    </xdr:from>
    <xdr:to>
      <xdr:col>9</xdr:col>
      <xdr:colOff>104775</xdr:colOff>
      <xdr:row>19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1962150" y="1952625"/>
          <a:ext cx="4400550" cy="1276350"/>
        </a:xfrm>
        <a:prstGeom prst="rect"/>
        <a:noFill/>
      </xdr:spPr>
      <xdr:txBody>
        <a:bodyPr fromWordArt="1" wrap="none">
          <a:prstTxWarp prst="textChevro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808000"/>
              </a:solid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Тестовая работа
по геометрии
8 класс</a:t>
          </a:r>
        </a:p>
      </xdr:txBody>
    </xdr:sp>
    <xdr:clientData/>
  </xdr:twoCellAnchor>
  <xdr:twoCellAnchor>
    <xdr:from>
      <xdr:col>12</xdr:col>
      <xdr:colOff>19050</xdr:colOff>
      <xdr:row>6</xdr:row>
      <xdr:rowOff>0</xdr:rowOff>
    </xdr:from>
    <xdr:to>
      <xdr:col>13</xdr:col>
      <xdr:colOff>533400</xdr:colOff>
      <xdr:row>8</xdr:row>
      <xdr:rowOff>38100</xdr:rowOff>
    </xdr:to>
    <xdr:sp>
      <xdr:nvSpPr>
        <xdr:cNvPr id="4" name="TextBox 6">
          <a:hlinkClick r:id="rId3"/>
        </xdr:cNvPr>
        <xdr:cNvSpPr txBox="1">
          <a:spLocks noChangeArrowheads="1"/>
        </xdr:cNvSpPr>
      </xdr:nvSpPr>
      <xdr:spPr>
        <a:xfrm>
          <a:off x="8362950" y="971550"/>
          <a:ext cx="12096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6600"/>
              </a:solidFill>
              <a:latin typeface="Arial Cyr"/>
              <a:ea typeface="Arial Cyr"/>
              <a:cs typeface="Arial Cyr"/>
            </a:rPr>
            <a:t>начать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2</xdr:row>
      <xdr:rowOff>95250</xdr:rowOff>
    </xdr:from>
    <xdr:to>
      <xdr:col>12</xdr:col>
      <xdr:colOff>495300</xdr:colOff>
      <xdr:row>3</xdr:row>
      <xdr:rowOff>200025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72675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57150</xdr:colOff>
      <xdr:row>10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0"/>
          <a:ext cx="1428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1</xdr:row>
      <xdr:rowOff>257175</xdr:rowOff>
    </xdr:from>
    <xdr:to>
      <xdr:col>11</xdr:col>
      <xdr:colOff>495300</xdr:colOff>
      <xdr:row>3</xdr:row>
      <xdr:rowOff>9525</xdr:rowOff>
    </xdr:to>
    <xdr:sp>
      <xdr:nvSpPr>
        <xdr:cNvPr id="2" name="TextBox 8">
          <a:hlinkClick r:id="rId2"/>
        </xdr:cNvPr>
        <xdr:cNvSpPr txBox="1">
          <a:spLocks noChangeArrowheads="1"/>
        </xdr:cNvSpPr>
      </xdr:nvSpPr>
      <xdr:spPr>
        <a:xfrm>
          <a:off x="65817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57150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1</xdr:row>
      <xdr:rowOff>257175</xdr:rowOff>
    </xdr:from>
    <xdr:to>
      <xdr:col>11</xdr:col>
      <xdr:colOff>495300</xdr:colOff>
      <xdr:row>3</xdr:row>
      <xdr:rowOff>9525</xdr:rowOff>
    </xdr:to>
    <xdr:sp>
      <xdr:nvSpPr>
        <xdr:cNvPr id="2" name="TextBox 5">
          <a:hlinkClick r:id="rId2"/>
        </xdr:cNvPr>
        <xdr:cNvSpPr txBox="1">
          <a:spLocks noChangeArrowheads="1"/>
        </xdr:cNvSpPr>
      </xdr:nvSpPr>
      <xdr:spPr>
        <a:xfrm>
          <a:off x="65817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5</xdr:col>
      <xdr:colOff>57150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1</xdr:row>
      <xdr:rowOff>257175</xdr:rowOff>
    </xdr:from>
    <xdr:to>
      <xdr:col>11</xdr:col>
      <xdr:colOff>495300</xdr:colOff>
      <xdr:row>3</xdr:row>
      <xdr:rowOff>9525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65817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1</xdr:row>
      <xdr:rowOff>133350</xdr:rowOff>
    </xdr:from>
    <xdr:to>
      <xdr:col>11</xdr:col>
      <xdr:colOff>447675</xdr:colOff>
      <xdr:row>4</xdr:row>
      <xdr:rowOff>180975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6905625" y="295275"/>
          <a:ext cx="1085850" cy="7239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Молодец!
Смотри результат</a:t>
          </a:r>
        </a:p>
      </xdr:txBody>
    </xdr:sp>
    <xdr:clientData fLocksWithSheet="0"/>
  </xdr:twoCellAnchor>
  <xdr:twoCellAnchor>
    <xdr:from>
      <xdr:col>2</xdr:col>
      <xdr:colOff>447675</xdr:colOff>
      <xdr:row>5</xdr:row>
      <xdr:rowOff>104775</xdr:rowOff>
    </xdr:from>
    <xdr:to>
      <xdr:col>3</xdr:col>
      <xdr:colOff>28575</xdr:colOff>
      <xdr:row>5</xdr:row>
      <xdr:rowOff>228600</xdr:rowOff>
    </xdr:to>
    <xdr:sp>
      <xdr:nvSpPr>
        <xdr:cNvPr id="2" name="Arc 7"/>
        <xdr:cNvSpPr>
          <a:spLocks/>
        </xdr:cNvSpPr>
      </xdr:nvSpPr>
      <xdr:spPr>
        <a:xfrm rot="2030430" flipV="1">
          <a:off x="1819275" y="1266825"/>
          <a:ext cx="266700" cy="123825"/>
        </a:xfrm>
        <a:prstGeom prst="arc">
          <a:avLst>
            <a:gd name="adj1" fmla="val -23053361"/>
            <a:gd name="adj2" fmla="val 46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5</xdr:row>
      <xdr:rowOff>85725</xdr:rowOff>
    </xdr:from>
    <xdr:to>
      <xdr:col>5</xdr:col>
      <xdr:colOff>19050</xdr:colOff>
      <xdr:row>5</xdr:row>
      <xdr:rowOff>190500</xdr:rowOff>
    </xdr:to>
    <xdr:sp>
      <xdr:nvSpPr>
        <xdr:cNvPr id="3" name="Arc 8"/>
        <xdr:cNvSpPr>
          <a:spLocks/>
        </xdr:cNvSpPr>
      </xdr:nvSpPr>
      <xdr:spPr>
        <a:xfrm rot="527845" flipV="1">
          <a:off x="3200400" y="1247775"/>
          <a:ext cx="247650" cy="104775"/>
        </a:xfrm>
        <a:prstGeom prst="arc">
          <a:avLst>
            <a:gd name="adj1" fmla="val -26626638"/>
            <a:gd name="adj2" fmla="val -12475157"/>
            <a:gd name="adj3" fmla="val 49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2</xdr:row>
      <xdr:rowOff>95250</xdr:rowOff>
    </xdr:from>
    <xdr:to>
      <xdr:col>9</xdr:col>
      <xdr:colOff>161925</xdr:colOff>
      <xdr:row>3</xdr:row>
      <xdr:rowOff>200025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7429500" y="419100"/>
          <a:ext cx="22955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проверка решений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</xdr:row>
      <xdr:rowOff>95250</xdr:rowOff>
    </xdr:from>
    <xdr:to>
      <xdr:col>10</xdr:col>
      <xdr:colOff>495300</xdr:colOff>
      <xdr:row>3</xdr:row>
      <xdr:rowOff>200025</xdr:rowOff>
    </xdr:to>
    <xdr:sp>
      <xdr:nvSpPr>
        <xdr:cNvPr id="1" name="TextBox 5">
          <a:hlinkClick r:id="rId1"/>
        </xdr:cNvPr>
        <xdr:cNvSpPr txBox="1">
          <a:spLocks noChangeArrowheads="1"/>
        </xdr:cNvSpPr>
      </xdr:nvSpPr>
      <xdr:spPr>
        <a:xfrm>
          <a:off x="58959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2</xdr:row>
      <xdr:rowOff>95250</xdr:rowOff>
    </xdr:from>
    <xdr:to>
      <xdr:col>11</xdr:col>
      <xdr:colOff>495300</xdr:colOff>
      <xdr:row>3</xdr:row>
      <xdr:rowOff>200025</xdr:rowOff>
    </xdr:to>
    <xdr:sp>
      <xdr:nvSpPr>
        <xdr:cNvPr id="1" name="TextBox 8">
          <a:hlinkClick r:id="rId1"/>
        </xdr:cNvPr>
        <xdr:cNvSpPr txBox="1">
          <a:spLocks noChangeArrowheads="1"/>
        </xdr:cNvSpPr>
      </xdr:nvSpPr>
      <xdr:spPr>
        <a:xfrm>
          <a:off x="65817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1</xdr:row>
      <xdr:rowOff>95250</xdr:rowOff>
    </xdr:from>
    <xdr:to>
      <xdr:col>11</xdr:col>
      <xdr:colOff>495300</xdr:colOff>
      <xdr:row>3</xdr:row>
      <xdr:rowOff>38100</xdr:rowOff>
    </xdr:to>
    <xdr:sp>
      <xdr:nvSpPr>
        <xdr:cNvPr id="1" name="TextBox 3">
          <a:hlinkClick r:id="rId1"/>
        </xdr:cNvPr>
        <xdr:cNvSpPr txBox="1">
          <a:spLocks noChangeArrowheads="1"/>
        </xdr:cNvSpPr>
      </xdr:nvSpPr>
      <xdr:spPr>
        <a:xfrm>
          <a:off x="6581775" y="257175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2</xdr:row>
      <xdr:rowOff>95250</xdr:rowOff>
    </xdr:from>
    <xdr:to>
      <xdr:col>11</xdr:col>
      <xdr:colOff>495300</xdr:colOff>
      <xdr:row>3</xdr:row>
      <xdr:rowOff>9525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65817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285750</xdr:rowOff>
    </xdr:from>
    <xdr:to>
      <xdr:col>5</xdr:col>
      <xdr:colOff>171450</xdr:colOff>
      <xdr:row>11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095500"/>
          <a:ext cx="1543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1</xdr:row>
      <xdr:rowOff>257175</xdr:rowOff>
    </xdr:from>
    <xdr:to>
      <xdr:col>12</xdr:col>
      <xdr:colOff>495300</xdr:colOff>
      <xdr:row>3</xdr:row>
      <xdr:rowOff>9525</xdr:rowOff>
    </xdr:to>
    <xdr:sp>
      <xdr:nvSpPr>
        <xdr:cNvPr id="2" name="TextBox 4">
          <a:hlinkClick r:id="rId2"/>
        </xdr:cNvPr>
        <xdr:cNvSpPr txBox="1">
          <a:spLocks noChangeArrowheads="1"/>
        </xdr:cNvSpPr>
      </xdr:nvSpPr>
      <xdr:spPr>
        <a:xfrm>
          <a:off x="72675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171450</xdr:rowOff>
    </xdr:from>
    <xdr:to>
      <xdr:col>4</xdr:col>
      <xdr:colOff>428625</xdr:colOff>
      <xdr:row>12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990725"/>
          <a:ext cx="17811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409575</xdr:colOff>
      <xdr:row>1</xdr:row>
      <xdr:rowOff>257175</xdr:rowOff>
    </xdr:from>
    <xdr:to>
      <xdr:col>9</xdr:col>
      <xdr:colOff>495300</xdr:colOff>
      <xdr:row>3</xdr:row>
      <xdr:rowOff>9525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52101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8</xdr:row>
      <xdr:rowOff>142875</xdr:rowOff>
    </xdr:from>
    <xdr:to>
      <xdr:col>5</xdr:col>
      <xdr:colOff>352425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295525"/>
          <a:ext cx="14954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1</xdr:row>
      <xdr:rowOff>257175</xdr:rowOff>
    </xdr:from>
    <xdr:to>
      <xdr:col>11</xdr:col>
      <xdr:colOff>495300</xdr:colOff>
      <xdr:row>3</xdr:row>
      <xdr:rowOff>9525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65817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2</xdr:row>
      <xdr:rowOff>95250</xdr:rowOff>
    </xdr:from>
    <xdr:to>
      <xdr:col>12</xdr:col>
      <xdr:colOff>495300</xdr:colOff>
      <xdr:row>3</xdr:row>
      <xdr:rowOff>200025</xdr:rowOff>
    </xdr:to>
    <xdr:sp>
      <xdr:nvSpPr>
        <xdr:cNvPr id="1" name="TextBox 6">
          <a:hlinkClick r:id="rId1"/>
        </xdr:cNvPr>
        <xdr:cNvSpPr txBox="1">
          <a:spLocks noChangeArrowheads="1"/>
        </xdr:cNvSpPr>
      </xdr:nvSpPr>
      <xdr:spPr>
        <a:xfrm>
          <a:off x="7267575" y="419100"/>
          <a:ext cx="14573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продолжить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tabSelected="1" workbookViewId="0" topLeftCell="A1">
      <selection activeCell="G40" sqref="G40"/>
    </sheetView>
  </sheetViews>
  <sheetFormatPr defaultColWidth="9.00390625" defaultRowHeight="12.75"/>
  <cols>
    <col min="1" max="16384" width="9.125" style="1" customWidth="1"/>
  </cols>
  <sheetData/>
  <sheetProtection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J12"/>
  <sheetViews>
    <sheetView showGridLines="0" showRowColHeaders="0" workbookViewId="0" topLeftCell="A1">
      <selection activeCell="D12" sqref="D12"/>
    </sheetView>
  </sheetViews>
  <sheetFormatPr defaultColWidth="9.00390625" defaultRowHeight="12.75"/>
  <sheetData>
    <row r="4" ht="27.75">
      <c r="D4" s="2" t="s">
        <v>33</v>
      </c>
    </row>
    <row r="7" spans="2:10" ht="25.5">
      <c r="B7" s="4" t="s">
        <v>51</v>
      </c>
      <c r="C7" s="4"/>
      <c r="D7" s="4"/>
      <c r="E7" s="4"/>
      <c r="F7" s="4"/>
      <c r="G7" s="4"/>
      <c r="H7" s="4"/>
      <c r="I7" s="4"/>
      <c r="J7" s="4"/>
    </row>
    <row r="8" spans="2:10" ht="25.5">
      <c r="B8" s="4" t="s">
        <v>34</v>
      </c>
      <c r="C8" s="4"/>
      <c r="D8" s="4"/>
      <c r="E8" s="4"/>
      <c r="F8" s="4"/>
      <c r="G8" s="4"/>
      <c r="H8" s="4"/>
      <c r="I8" s="4"/>
      <c r="J8" s="4"/>
    </row>
    <row r="10" spans="3:5" ht="18">
      <c r="C10" s="54" t="s">
        <v>19</v>
      </c>
      <c r="D10" s="54"/>
      <c r="E10" s="54"/>
    </row>
    <row r="12" ht="25.5">
      <c r="D12" s="49"/>
    </row>
  </sheetData>
  <sheetProtection sheet="1" objects="1" scenarios="1" selectLockedCells="1"/>
  <mergeCells count="1">
    <mergeCell ref="C10:E1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RowColHeaders="0" workbookViewId="0" topLeftCell="A1">
      <selection activeCell="D16" sqref="D16"/>
    </sheetView>
  </sheetViews>
  <sheetFormatPr defaultColWidth="9.00390625" defaultRowHeight="12.75"/>
  <sheetData>
    <row r="2" ht="27.75">
      <c r="D2" s="2" t="s">
        <v>35</v>
      </c>
    </row>
    <row r="5" spans="2:9" ht="25.5">
      <c r="B5" s="4" t="s">
        <v>44</v>
      </c>
      <c r="C5" s="4"/>
      <c r="D5" s="4"/>
      <c r="E5" s="4"/>
      <c r="F5" s="4"/>
      <c r="G5" s="4"/>
      <c r="H5" s="4"/>
      <c r="I5" s="4"/>
    </row>
    <row r="6" spans="2:9" ht="25.5">
      <c r="B6" s="4" t="s">
        <v>52</v>
      </c>
      <c r="C6" s="4"/>
      <c r="D6" s="4"/>
      <c r="E6" s="4"/>
      <c r="F6" s="4"/>
      <c r="G6" s="4"/>
      <c r="H6" s="4"/>
      <c r="I6" s="4"/>
    </row>
    <row r="7" spans="2:9" ht="25.5">
      <c r="B7" s="4"/>
      <c r="C7" s="4"/>
      <c r="D7" s="4"/>
      <c r="E7" s="4"/>
      <c r="F7" s="4"/>
      <c r="G7" s="4"/>
      <c r="H7" s="4"/>
      <c r="I7" s="4"/>
    </row>
    <row r="8" spans="2:9" ht="25.5">
      <c r="B8" s="4"/>
      <c r="C8" s="4"/>
      <c r="D8" s="4"/>
      <c r="E8" s="4"/>
      <c r="F8" s="4"/>
      <c r="G8" s="4"/>
      <c r="H8" s="4"/>
      <c r="I8" s="4"/>
    </row>
    <row r="9" spans="2:9" ht="25.5">
      <c r="B9" s="4"/>
      <c r="C9" s="4"/>
      <c r="D9" s="4"/>
      <c r="E9" s="4"/>
      <c r="F9" s="4"/>
      <c r="G9" s="4"/>
      <c r="H9" s="4"/>
      <c r="I9" s="4"/>
    </row>
    <row r="10" spans="2:9" ht="25.5">
      <c r="B10" s="4"/>
      <c r="C10" s="4"/>
      <c r="D10" s="4"/>
      <c r="E10" s="4"/>
      <c r="F10" s="4"/>
      <c r="G10" s="4"/>
      <c r="H10" s="4"/>
      <c r="I10" s="4"/>
    </row>
    <row r="11" spans="2:9" ht="25.5">
      <c r="B11" s="4"/>
      <c r="C11" s="4"/>
      <c r="D11" s="4"/>
      <c r="E11" s="4"/>
      <c r="F11" s="4"/>
      <c r="G11" s="4"/>
      <c r="H11" s="4"/>
      <c r="I11" s="4"/>
    </row>
    <row r="13" spans="3:9" ht="18">
      <c r="C13" s="6" t="s">
        <v>36</v>
      </c>
      <c r="D13" s="7"/>
      <c r="E13" s="7"/>
      <c r="F13" s="7"/>
      <c r="G13" s="7"/>
      <c r="H13" s="7"/>
      <c r="I13" s="7"/>
    </row>
    <row r="16" spans="4:9" ht="26.25">
      <c r="D16" s="49"/>
      <c r="F16" s="16">
        <v>1</v>
      </c>
      <c r="G16" s="17">
        <v>2</v>
      </c>
      <c r="H16" s="19">
        <v>3</v>
      </c>
      <c r="I16" s="21">
        <v>4</v>
      </c>
    </row>
    <row r="17" spans="6:9" ht="26.25">
      <c r="F17" s="28">
        <v>3</v>
      </c>
      <c r="G17" s="17"/>
      <c r="H17" s="29">
        <v>6</v>
      </c>
      <c r="I17" s="21"/>
    </row>
  </sheetData>
  <sheetProtection sheet="1" objects="1" scenarios="1" selectLockedCells="1"/>
  <dataValidations count="1">
    <dataValidation type="list" allowBlank="1" showInputMessage="1" showErrorMessage="1" sqref="D16">
      <formula1>$F$16:$I$16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70842" r:id="rId1"/>
    <oleObject progId="Equation.3" shapeId="70843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2:J14"/>
  <sheetViews>
    <sheetView showGridLines="0" showRowColHeaders="0" workbookViewId="0" topLeftCell="A1">
      <selection activeCell="D13" sqref="D13"/>
    </sheetView>
  </sheetViews>
  <sheetFormatPr defaultColWidth="9.00390625" defaultRowHeight="12.75"/>
  <sheetData>
    <row r="2" ht="27.75">
      <c r="D2" s="2" t="s">
        <v>53</v>
      </c>
    </row>
    <row r="5" spans="2:10" ht="25.5">
      <c r="B5" s="4" t="s">
        <v>55</v>
      </c>
      <c r="C5" s="4"/>
      <c r="D5" s="4"/>
      <c r="E5" s="4"/>
      <c r="F5" s="4"/>
      <c r="G5" s="4"/>
      <c r="H5" s="4"/>
      <c r="I5" s="4"/>
      <c r="J5" s="4"/>
    </row>
    <row r="6" spans="2:10" ht="25.5">
      <c r="B6" s="4" t="s">
        <v>54</v>
      </c>
      <c r="C6" s="4"/>
      <c r="D6" s="4"/>
      <c r="E6" s="4"/>
      <c r="F6" s="4"/>
      <c r="G6" s="4"/>
      <c r="H6" s="4"/>
      <c r="I6" s="4"/>
      <c r="J6" s="4"/>
    </row>
    <row r="7" spans="2:10" ht="25.5">
      <c r="B7" s="4"/>
      <c r="C7" s="4"/>
      <c r="D7" s="4"/>
      <c r="E7" s="4"/>
      <c r="F7" s="4"/>
      <c r="G7" s="4"/>
      <c r="H7" s="4"/>
      <c r="I7" s="4"/>
      <c r="J7" s="4"/>
    </row>
    <row r="8" spans="2:10" ht="25.5">
      <c r="B8" s="4"/>
      <c r="C8" s="4"/>
      <c r="D8" s="4"/>
      <c r="E8" s="4"/>
      <c r="F8" s="4"/>
      <c r="G8" s="4"/>
      <c r="H8" s="4"/>
      <c r="I8" s="4"/>
      <c r="J8" s="4"/>
    </row>
    <row r="10" spans="3:9" ht="18">
      <c r="C10" s="6" t="s">
        <v>36</v>
      </c>
      <c r="D10" s="7"/>
      <c r="E10" s="7"/>
      <c r="F10" s="7"/>
      <c r="G10" s="7"/>
      <c r="H10" s="7"/>
      <c r="I10" s="7"/>
    </row>
    <row r="13" spans="4:9" ht="26.25">
      <c r="D13" s="49"/>
      <c r="F13" s="16">
        <v>1</v>
      </c>
      <c r="G13" s="17">
        <v>2</v>
      </c>
      <c r="H13" s="19">
        <v>3</v>
      </c>
      <c r="I13" s="21">
        <v>4</v>
      </c>
    </row>
    <row r="14" spans="6:9" ht="20.25">
      <c r="F14" s="14">
        <v>124</v>
      </c>
      <c r="G14" s="18">
        <v>62</v>
      </c>
      <c r="H14" s="20">
        <v>248</v>
      </c>
      <c r="I14" s="22">
        <v>93</v>
      </c>
    </row>
  </sheetData>
  <sheetProtection sheet="1" objects="1" scenarios="1" selectLockedCells="1"/>
  <dataValidations count="1">
    <dataValidation type="list" allowBlank="1" showInputMessage="1" showErrorMessage="1" sqref="D13">
      <formula1>$F$13:$I$13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13"/>
  <sheetViews>
    <sheetView showGridLines="0" showRowColHeaders="0" workbookViewId="0" topLeftCell="A1">
      <selection activeCell="H12" sqref="H12"/>
    </sheetView>
  </sheetViews>
  <sheetFormatPr defaultColWidth="9.00390625" defaultRowHeight="12.75"/>
  <sheetData>
    <row r="2" ht="27.75">
      <c r="D2" s="2" t="s">
        <v>56</v>
      </c>
    </row>
    <row r="5" spans="2:11" ht="25.5">
      <c r="B5" s="4" t="s">
        <v>60</v>
      </c>
      <c r="C5" s="4"/>
      <c r="D5" s="4"/>
      <c r="E5" s="4"/>
      <c r="F5" s="4"/>
      <c r="G5" s="4"/>
      <c r="H5" s="4"/>
      <c r="I5" s="4"/>
      <c r="J5" s="4"/>
      <c r="K5" s="4"/>
    </row>
    <row r="6" spans="2:11" ht="25.5">
      <c r="B6" s="4" t="s">
        <v>61</v>
      </c>
      <c r="C6" s="4"/>
      <c r="D6" s="4"/>
      <c r="E6" s="4"/>
      <c r="F6" s="4"/>
      <c r="G6" s="4"/>
      <c r="H6" s="4"/>
      <c r="I6" s="4"/>
      <c r="J6" s="4"/>
      <c r="K6" s="4"/>
    </row>
    <row r="7" spans="2:11" ht="25.5">
      <c r="B7" s="4" t="s">
        <v>62</v>
      </c>
      <c r="C7" s="4"/>
      <c r="D7" s="4"/>
      <c r="E7" s="4"/>
      <c r="F7" s="4"/>
      <c r="G7" s="4"/>
      <c r="H7" s="4"/>
      <c r="I7" s="4"/>
      <c r="J7" s="4"/>
      <c r="K7" s="4"/>
    </row>
    <row r="8" spans="2:11" ht="25.5">
      <c r="B8" s="4"/>
      <c r="C8" s="4"/>
      <c r="D8" s="4"/>
      <c r="E8" s="4"/>
      <c r="F8" s="4"/>
      <c r="G8" s="4"/>
      <c r="H8" s="4"/>
      <c r="I8" s="4"/>
      <c r="J8" s="4"/>
      <c r="K8" s="4"/>
    </row>
    <row r="10" spans="4:9" ht="18">
      <c r="D10" s="7"/>
      <c r="E10" s="7"/>
      <c r="F10" s="7"/>
      <c r="G10" s="6" t="s">
        <v>63</v>
      </c>
      <c r="H10" s="7"/>
      <c r="I10" s="7"/>
    </row>
    <row r="12" spans="2:12" ht="26.25">
      <c r="B12" s="32" t="s">
        <v>64</v>
      </c>
      <c r="C12" s="32"/>
      <c r="D12" s="32"/>
      <c r="E12" s="32"/>
      <c r="F12" s="33"/>
      <c r="G12" s="33"/>
      <c r="H12" s="50"/>
      <c r="J12" s="31"/>
      <c r="K12" s="31"/>
      <c r="L12" s="31"/>
    </row>
    <row r="13" spans="2:12" ht="26.25">
      <c r="B13" s="34" t="s">
        <v>65</v>
      </c>
      <c r="C13" s="35"/>
      <c r="D13" s="35"/>
      <c r="E13" s="35"/>
      <c r="F13" s="34"/>
      <c r="G13" s="34"/>
      <c r="H13" s="51"/>
      <c r="I13" s="31"/>
      <c r="L13" s="31"/>
    </row>
  </sheetData>
  <sheetProtection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16"/>
  <sheetViews>
    <sheetView showGridLines="0" showRowColHeaders="0" workbookViewId="0" topLeftCell="A1">
      <selection activeCell="D15" sqref="D15"/>
    </sheetView>
  </sheetViews>
  <sheetFormatPr defaultColWidth="9.00390625" defaultRowHeight="12.75"/>
  <sheetData>
    <row r="2" ht="27.75">
      <c r="D2" s="2" t="s">
        <v>66</v>
      </c>
    </row>
    <row r="5" spans="2:10" ht="25.5">
      <c r="B5" s="4" t="s">
        <v>57</v>
      </c>
      <c r="C5" s="4"/>
      <c r="D5" s="4"/>
      <c r="E5" s="4"/>
      <c r="F5" s="4"/>
      <c r="G5" s="4"/>
      <c r="H5" s="4"/>
      <c r="I5" s="4"/>
      <c r="J5" s="4"/>
    </row>
    <row r="6" spans="2:10" ht="25.5">
      <c r="B6" s="4" t="s">
        <v>58</v>
      </c>
      <c r="C6" s="4"/>
      <c r="D6" s="4"/>
      <c r="E6" s="4"/>
      <c r="F6" s="4"/>
      <c r="G6" s="4"/>
      <c r="H6" s="4"/>
      <c r="I6" s="4"/>
      <c r="J6" s="4"/>
    </row>
    <row r="7" spans="2:10" ht="25.5">
      <c r="B7" s="4" t="s">
        <v>59</v>
      </c>
      <c r="C7" s="4"/>
      <c r="D7" s="4"/>
      <c r="E7" s="4"/>
      <c r="F7" s="4"/>
      <c r="G7" s="4"/>
      <c r="H7" s="4"/>
      <c r="I7" s="4"/>
      <c r="J7" s="4"/>
    </row>
    <row r="8" spans="2:10" ht="25.5">
      <c r="B8" s="4"/>
      <c r="C8" s="4"/>
      <c r="D8" s="4"/>
      <c r="E8" s="4"/>
      <c r="F8" s="4"/>
      <c r="G8" s="4"/>
      <c r="H8" s="4"/>
      <c r="I8" s="4"/>
      <c r="J8" s="4"/>
    </row>
    <row r="9" spans="2:10" ht="25.5">
      <c r="B9" s="4"/>
      <c r="C9" s="4"/>
      <c r="D9" s="4"/>
      <c r="E9" s="4"/>
      <c r="F9" s="4"/>
      <c r="G9" s="4"/>
      <c r="H9" s="4"/>
      <c r="I9" s="4"/>
      <c r="J9" s="4"/>
    </row>
    <row r="12" spans="3:9" ht="18">
      <c r="C12" s="6" t="s">
        <v>36</v>
      </c>
      <c r="D12" s="7"/>
      <c r="E12" s="7"/>
      <c r="F12" s="7"/>
      <c r="G12" s="7"/>
      <c r="H12" s="7"/>
      <c r="I12" s="7"/>
    </row>
    <row r="15" spans="4:9" ht="26.25">
      <c r="D15" s="49"/>
      <c r="F15" s="16">
        <v>1</v>
      </c>
      <c r="G15" s="17">
        <v>2</v>
      </c>
      <c r="H15" s="19">
        <v>3</v>
      </c>
      <c r="I15" s="21">
        <v>4</v>
      </c>
    </row>
    <row r="16" spans="6:9" ht="26.25">
      <c r="F16" s="28">
        <v>18</v>
      </c>
      <c r="G16" s="17"/>
      <c r="H16" s="29"/>
      <c r="I16" s="30">
        <v>15</v>
      </c>
    </row>
  </sheetData>
  <sheetProtection sheet="1" objects="1" scenarios="1" selectLockedCells="1"/>
  <dataValidations count="1">
    <dataValidation type="list" allowBlank="1" showInputMessage="1" showErrorMessage="1" sqref="D15">
      <formula1>$F$15:$I$15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237373" r:id="rId1"/>
    <oleObject progId="Equation.3" shapeId="242191" r:id="rId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C4:I30"/>
  <sheetViews>
    <sheetView showGridLines="0" showRowColHeaders="0" workbookViewId="0" topLeftCell="A1">
      <selection activeCell="K42" sqref="K42"/>
    </sheetView>
  </sheetViews>
  <sheetFormatPr defaultColWidth="9.00390625" defaultRowHeight="12.75"/>
  <cols>
    <col min="3" max="3" width="16.75390625" style="0" customWidth="1"/>
    <col min="4" max="4" width="39.625" style="0" bestFit="1" customWidth="1"/>
    <col min="5" max="5" width="9.25390625" style="12" bestFit="1" customWidth="1"/>
    <col min="6" max="6" width="14.875" style="0" bestFit="1" customWidth="1"/>
  </cols>
  <sheetData>
    <row r="4" spans="3:5" ht="18">
      <c r="C4" s="37" t="s">
        <v>46</v>
      </c>
      <c r="D4" s="38" t="s">
        <v>47</v>
      </c>
      <c r="E4" s="38" t="s">
        <v>48</v>
      </c>
    </row>
    <row r="5" spans="3:5" ht="18" hidden="1">
      <c r="C5" s="39">
        <v>1</v>
      </c>
      <c r="D5" s="40" t="str">
        <f>IF('Вопрос 1'!G12=13,"правильно","неправильный ответ")</f>
        <v>неправильный ответ</v>
      </c>
      <c r="E5" s="39">
        <f>IF(D5="правильно",1,0)</f>
        <v>0</v>
      </c>
    </row>
    <row r="6" spans="3:5" ht="18" hidden="1">
      <c r="C6" s="39">
        <v>2</v>
      </c>
      <c r="D6" s="40" t="str">
        <f>IF('Вопрос 2'!C12=1,"правильно","неправильный ответ")</f>
        <v>неправильный ответ</v>
      </c>
      <c r="E6" s="39">
        <f>IF(D6="правильно",1,0)</f>
        <v>0</v>
      </c>
    </row>
    <row r="7" spans="3:5" ht="18" hidden="1">
      <c r="C7" s="39">
        <v>3</v>
      </c>
      <c r="D7" s="40" t="str">
        <f>IF('Вопрос 3'!C13=3,"правильно","неправильный ответ")</f>
        <v>неправильный ответ</v>
      </c>
      <c r="E7" s="39">
        <f aca="true" t="shared" si="0" ref="E7:E13">IF(D7="правильно",1,0)</f>
        <v>0</v>
      </c>
    </row>
    <row r="8" spans="3:5" ht="18" hidden="1">
      <c r="C8" s="39">
        <v>4</v>
      </c>
      <c r="D8" s="40" t="str">
        <f>IF('Вопрос 4'!H7=16,"правильно","неправильный ответ")</f>
        <v>неправильный ответ</v>
      </c>
      <c r="E8" s="39">
        <f t="shared" si="0"/>
        <v>0</v>
      </c>
    </row>
    <row r="9" spans="3:5" ht="18" hidden="1">
      <c r="C9" s="39">
        <v>5</v>
      </c>
      <c r="D9" s="40" t="str">
        <f>IF('Вопрос 5'!H16=12,"правильно","неправильный ответ")</f>
        <v>неправильный ответ</v>
      </c>
      <c r="E9" s="39">
        <f t="shared" si="0"/>
        <v>0</v>
      </c>
    </row>
    <row r="10" spans="3:5" ht="18" hidden="1">
      <c r="C10" s="39">
        <v>6</v>
      </c>
      <c r="D10" s="40" t="str">
        <f>IF('Вопрос 6'!D17=34,"правильно","неправильный ответ")</f>
        <v>неправильный ответ</v>
      </c>
      <c r="E10" s="39">
        <f t="shared" si="0"/>
        <v>0</v>
      </c>
    </row>
    <row r="11" spans="3:5" ht="18" hidden="1">
      <c r="C11" s="39">
        <v>7</v>
      </c>
      <c r="D11" s="40" t="str">
        <f>IF('Вопрос 7'!E17=50,"правильно","неправильный ответ")</f>
        <v>неправильный ответ</v>
      </c>
      <c r="E11" s="39">
        <f t="shared" si="0"/>
        <v>0</v>
      </c>
    </row>
    <row r="12" spans="3:5" ht="18" hidden="1">
      <c r="C12" s="39">
        <v>8</v>
      </c>
      <c r="D12" s="40" t="str">
        <f>IF('Вопрос 8'!C14=3,"правильно","неправильный ответ")</f>
        <v>неправильный ответ</v>
      </c>
      <c r="E12" s="39">
        <f>IF(D12="правильно",2,0)</f>
        <v>0</v>
      </c>
    </row>
    <row r="13" spans="3:5" ht="18" hidden="1">
      <c r="C13" s="39">
        <v>9</v>
      </c>
      <c r="D13" s="40" t="str">
        <f>IF('Вопрос 9'!D12=120,"правильно","неправильный ответ")</f>
        <v>неправильный ответ</v>
      </c>
      <c r="E13" s="39">
        <f t="shared" si="0"/>
        <v>0</v>
      </c>
    </row>
    <row r="14" spans="3:5" ht="18" hidden="1">
      <c r="C14" s="39">
        <v>10</v>
      </c>
      <c r="D14" s="40" t="str">
        <f>IF('Вопрос 10'!D16=4,"правильно","неправильный ответ")</f>
        <v>неправильный ответ</v>
      </c>
      <c r="E14" s="39">
        <f>IF(D14="правильно",2,0)</f>
        <v>0</v>
      </c>
    </row>
    <row r="15" spans="3:5" ht="18" hidden="1">
      <c r="C15" s="39">
        <v>11</v>
      </c>
      <c r="D15" s="40" t="str">
        <f>IF('Вопрос 11'!D13=2,"правильно","неправильный ответ")</f>
        <v>неправильный ответ</v>
      </c>
      <c r="E15" s="39">
        <f>IF(D15="правильно",1,0)</f>
        <v>0</v>
      </c>
    </row>
    <row r="16" spans="3:5" ht="18" hidden="1">
      <c r="C16" s="41" t="s">
        <v>67</v>
      </c>
      <c r="D16" s="40" t="str">
        <f>IF('Вопрос 12'!H12=60,"правильно","неправильный ответ")</f>
        <v>неправильный ответ</v>
      </c>
      <c r="E16" s="39">
        <f>IF(D16="правильно",2,0)</f>
        <v>0</v>
      </c>
    </row>
    <row r="17" spans="3:5" ht="18" hidden="1">
      <c r="C17" s="41" t="s">
        <v>68</v>
      </c>
      <c r="D17" s="40" t="str">
        <f>IF('Вопрос 12'!H13=30,"правильно","неправильный ответ")</f>
        <v>неправильный ответ</v>
      </c>
      <c r="E17" s="39">
        <f>IF(D17="правильно",2,0)</f>
        <v>0</v>
      </c>
    </row>
    <row r="18" spans="3:5" ht="18">
      <c r="C18" s="39">
        <v>13</v>
      </c>
      <c r="D18" s="40" t="str">
        <f>IF('Вопрос 13'!D15=3,"правильно","неправильный ответ")</f>
        <v>неправильный ответ</v>
      </c>
      <c r="E18" s="39">
        <f>IF(D18="правильно",5,0)</f>
        <v>0</v>
      </c>
    </row>
    <row r="20" spans="3:5" ht="20.25">
      <c r="C20" s="48" t="s">
        <v>69</v>
      </c>
      <c r="E20"/>
    </row>
    <row r="21" spans="4:6" ht="20.25">
      <c r="D21" s="36" t="s">
        <v>70</v>
      </c>
      <c r="E21" s="45">
        <f>COUNTIF(D5:D18,"правильно")</f>
        <v>0</v>
      </c>
      <c r="F21" s="36" t="s">
        <v>71</v>
      </c>
    </row>
    <row r="22" spans="4:6" ht="18">
      <c r="D22" s="36" t="s">
        <v>72</v>
      </c>
      <c r="E22" s="42">
        <f>SUM(E5:E18)</f>
        <v>0</v>
      </c>
      <c r="F22" s="36" t="s">
        <v>73</v>
      </c>
    </row>
    <row r="23" spans="4:6" ht="18">
      <c r="D23" s="36"/>
      <c r="E23" s="36"/>
      <c r="F23" s="36"/>
    </row>
    <row r="24" spans="4:6" ht="33.75">
      <c r="D24" s="43" t="s">
        <v>74</v>
      </c>
      <c r="E24" s="44">
        <f>IF(E22&lt;=9,2,IF(E22&lt;=13,3,IF(E22&lt;=16,4,5)))</f>
        <v>2</v>
      </c>
      <c r="F24" s="36"/>
    </row>
    <row r="26" spans="3:6" ht="20.25" customHeight="1">
      <c r="C26" s="56" t="s">
        <v>75</v>
      </c>
      <c r="D26" s="56"/>
      <c r="E26" s="56"/>
      <c r="F26" s="56"/>
    </row>
    <row r="27" spans="3:6" ht="20.25" customHeight="1">
      <c r="C27" s="56" t="s">
        <v>76</v>
      </c>
      <c r="D27" s="56"/>
      <c r="E27" s="56"/>
      <c r="F27" s="56"/>
    </row>
    <row r="28" spans="3:7" ht="26.25">
      <c r="C28" s="57" t="s">
        <v>77</v>
      </c>
      <c r="D28" s="57"/>
      <c r="E28" s="57"/>
      <c r="F28" s="57"/>
      <c r="G28" s="47"/>
    </row>
    <row r="29" spans="3:7" ht="20.25">
      <c r="C29" s="46"/>
      <c r="D29" s="47"/>
      <c r="E29" s="47"/>
      <c r="F29" s="47"/>
      <c r="G29" s="47"/>
    </row>
    <row r="30" spans="6:9" ht="20.25">
      <c r="F30" s="55"/>
      <c r="G30" s="55"/>
      <c r="H30" s="55"/>
      <c r="I30" s="55"/>
    </row>
  </sheetData>
  <sheetProtection sheet="1" objects="1" scenarios="1" selectLockedCells="1"/>
  <mergeCells count="4">
    <mergeCell ref="F30:I30"/>
    <mergeCell ref="C26:F26"/>
    <mergeCell ref="C27:F27"/>
    <mergeCell ref="C28:F28"/>
  </mergeCells>
  <printOptions/>
  <pageMargins left="0.75" right="0.75" top="1" bottom="1" header="0.5" footer="0.5"/>
  <pageSetup horizontalDpi="300" verticalDpi="300" orientation="portrait" paperSize="9" r:id="rId2"/>
  <ignoredErrors>
    <ignoredError sqref="E12 E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3"/>
  <sheetViews>
    <sheetView showGridLines="0" showRowColHeaders="0" workbookViewId="0" topLeftCell="A1">
      <selection activeCell="G12" sqref="G12"/>
    </sheetView>
  </sheetViews>
  <sheetFormatPr defaultColWidth="9.00390625" defaultRowHeight="12.75"/>
  <cols>
    <col min="12" max="12" width="0" style="0" hidden="1" customWidth="1"/>
  </cols>
  <sheetData>
    <row r="4" ht="27.75">
      <c r="D4" s="2" t="s">
        <v>0</v>
      </c>
    </row>
    <row r="7" spans="2:8" s="3" customFormat="1" ht="26.25">
      <c r="B7" s="4" t="s">
        <v>2</v>
      </c>
      <c r="C7" s="5"/>
      <c r="D7" s="5"/>
      <c r="E7" s="5"/>
      <c r="F7" s="5"/>
      <c r="G7" s="5"/>
      <c r="H7" s="5"/>
    </row>
    <row r="8" spans="2:8" s="3" customFormat="1" ht="25.5">
      <c r="B8" s="4" t="s">
        <v>3</v>
      </c>
      <c r="C8" s="5"/>
      <c r="D8" s="5"/>
      <c r="E8" s="5"/>
      <c r="F8" s="5"/>
      <c r="G8" s="5"/>
      <c r="H8" s="5"/>
    </row>
    <row r="10" spans="2:12" ht="18">
      <c r="B10" s="6" t="s">
        <v>1</v>
      </c>
      <c r="C10" s="7"/>
      <c r="D10" s="7"/>
      <c r="E10" s="7"/>
      <c r="F10" s="7"/>
      <c r="G10" s="7"/>
      <c r="H10" s="7"/>
      <c r="I10" s="7"/>
      <c r="L10" s="8">
        <v>13</v>
      </c>
    </row>
    <row r="11" ht="18">
      <c r="L11" s="8">
        <v>6.5</v>
      </c>
    </row>
    <row r="12" spans="2:12" ht="27">
      <c r="B12" s="59" t="s">
        <v>78</v>
      </c>
      <c r="C12" s="59"/>
      <c r="D12" s="59"/>
      <c r="E12" s="59"/>
      <c r="F12" s="59"/>
      <c r="G12" s="26"/>
      <c r="L12" s="8">
        <v>26</v>
      </c>
    </row>
    <row r="13" ht="18">
      <c r="L13" s="8">
        <v>7.5</v>
      </c>
    </row>
  </sheetData>
  <sheetProtection sheet="1" objects="1" scenarios="1" selectLockedCells="1"/>
  <mergeCells count="1">
    <mergeCell ref="B12:F12"/>
  </mergeCells>
  <dataValidations count="1">
    <dataValidation type="list" allowBlank="1" showInputMessage="1" showErrorMessage="1" sqref="G12">
      <formula1>$L$10:$L$13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L22"/>
  <sheetViews>
    <sheetView showGridLines="0" showRowColHeaders="0" workbookViewId="0" topLeftCell="A1">
      <selection activeCell="C12" sqref="C12"/>
    </sheetView>
  </sheetViews>
  <sheetFormatPr defaultColWidth="9.00390625" defaultRowHeight="12.75"/>
  <sheetData>
    <row r="4" ht="27.75">
      <c r="D4" s="2" t="s">
        <v>4</v>
      </c>
    </row>
    <row r="5" ht="12.75">
      <c r="K5" s="27"/>
    </row>
    <row r="7" spans="2:10" ht="25.5">
      <c r="B7" s="4" t="s">
        <v>5</v>
      </c>
      <c r="C7" s="4"/>
      <c r="D7" s="4"/>
      <c r="E7" s="4"/>
      <c r="F7" s="4"/>
      <c r="G7" s="4"/>
      <c r="H7" s="4"/>
      <c r="I7" s="4"/>
      <c r="J7" s="4"/>
    </row>
    <row r="8" spans="2:10" ht="26.25">
      <c r="B8" s="4" t="s">
        <v>45</v>
      </c>
      <c r="C8" s="4"/>
      <c r="D8" s="4"/>
      <c r="E8" s="4"/>
      <c r="F8" s="4"/>
      <c r="G8" s="4"/>
      <c r="H8" s="4"/>
      <c r="I8" s="4"/>
      <c r="J8" s="4"/>
    </row>
    <row r="9" ht="22.5" customHeight="1">
      <c r="L9" s="10"/>
    </row>
    <row r="10" spans="2:12" ht="20.25">
      <c r="B10" s="6" t="s">
        <v>36</v>
      </c>
      <c r="C10" s="7"/>
      <c r="D10" s="7"/>
      <c r="E10" s="7"/>
      <c r="F10" s="7"/>
      <c r="G10" s="7"/>
      <c r="H10" s="7"/>
      <c r="I10" s="7"/>
      <c r="L10" s="13"/>
    </row>
    <row r="11" ht="19.5" customHeight="1">
      <c r="L11" s="13"/>
    </row>
    <row r="12" spans="3:12" ht="27.75">
      <c r="C12" s="52"/>
      <c r="E12" s="16">
        <v>1</v>
      </c>
      <c r="F12" s="17">
        <v>2</v>
      </c>
      <c r="G12" s="19">
        <v>3</v>
      </c>
      <c r="H12" s="21">
        <v>4</v>
      </c>
      <c r="L12" s="13"/>
    </row>
    <row r="13" spans="5:12" ht="21.75">
      <c r="E13" s="14" t="s">
        <v>37</v>
      </c>
      <c r="F13" s="18" t="s">
        <v>38</v>
      </c>
      <c r="G13" s="20" t="s">
        <v>39</v>
      </c>
      <c r="H13" s="22" t="s">
        <v>6</v>
      </c>
      <c r="L13" s="13"/>
    </row>
    <row r="15" ht="12.75">
      <c r="B15" s="15"/>
    </row>
    <row r="22" ht="18">
      <c r="D22" s="6"/>
    </row>
  </sheetData>
  <sheetProtection sheet="1" objects="1" scenarios="1" selectLockedCells="1"/>
  <dataValidations count="1">
    <dataValidation type="list" allowBlank="1" showInputMessage="1" showErrorMessage="1" sqref="C12">
      <formula1>$E$12:$H$12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J21"/>
  <sheetViews>
    <sheetView showGridLines="0" showRowColHeaders="0" workbookViewId="0" topLeftCell="A1">
      <selection activeCell="C13" sqref="C13"/>
    </sheetView>
  </sheetViews>
  <sheetFormatPr defaultColWidth="9.00390625" defaultRowHeight="12.75"/>
  <sheetData>
    <row r="4" ht="27.75">
      <c r="D4" s="2" t="s">
        <v>7</v>
      </c>
    </row>
    <row r="7" spans="2:10" ht="25.5">
      <c r="B7" s="4" t="s">
        <v>8</v>
      </c>
      <c r="C7" s="4"/>
      <c r="D7" s="4"/>
      <c r="E7" s="4"/>
      <c r="F7" s="4"/>
      <c r="G7" s="4"/>
      <c r="H7" s="4"/>
      <c r="I7" s="4"/>
      <c r="J7" s="4"/>
    </row>
    <row r="8" spans="2:10" ht="25.5">
      <c r="B8" s="4" t="s">
        <v>9</v>
      </c>
      <c r="C8" s="4"/>
      <c r="D8" s="4"/>
      <c r="E8" s="4"/>
      <c r="F8" s="4"/>
      <c r="G8" s="4"/>
      <c r="H8" s="4"/>
      <c r="I8" s="4"/>
      <c r="J8" s="4"/>
    </row>
    <row r="10" spans="2:9" ht="18">
      <c r="B10" s="6" t="s">
        <v>36</v>
      </c>
      <c r="C10" s="7"/>
      <c r="D10" s="7"/>
      <c r="E10" s="7"/>
      <c r="F10" s="7"/>
      <c r="G10" s="7"/>
      <c r="H10" s="7"/>
      <c r="I10" s="7"/>
    </row>
    <row r="13" spans="3:8" ht="26.25">
      <c r="C13" s="53"/>
      <c r="E13" s="16">
        <v>1</v>
      </c>
      <c r="F13" s="17">
        <v>2</v>
      </c>
      <c r="G13" s="19">
        <v>3</v>
      </c>
      <c r="H13" s="21">
        <v>4</v>
      </c>
    </row>
    <row r="14" spans="5:8" ht="21.75">
      <c r="E14" s="14" t="s">
        <v>40</v>
      </c>
      <c r="F14" s="18" t="s">
        <v>41</v>
      </c>
      <c r="G14" s="20" t="s">
        <v>42</v>
      </c>
      <c r="H14" s="22" t="s">
        <v>43</v>
      </c>
    </row>
    <row r="20" spans="4:8" ht="26.25">
      <c r="D20" s="23"/>
      <c r="E20" s="24"/>
      <c r="F20" s="24"/>
      <c r="G20" s="24"/>
      <c r="H20" s="24"/>
    </row>
    <row r="21" spans="4:8" ht="20.25">
      <c r="D21" s="23"/>
      <c r="E21" s="25"/>
      <c r="F21" s="25"/>
      <c r="G21" s="25"/>
      <c r="H21" s="25"/>
    </row>
  </sheetData>
  <sheetProtection sheet="1" objects="1" scenarios="1" selectLockedCells="1"/>
  <dataValidations count="1">
    <dataValidation type="list" allowBlank="1" showInputMessage="1" showErrorMessage="1" sqref="C13">
      <formula1>$E$13:$H$13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12"/>
  <sheetViews>
    <sheetView showGridLines="0" showRowColHeaders="0" workbookViewId="0" topLeftCell="A1">
      <selection activeCell="H7" sqref="H7"/>
    </sheetView>
  </sheetViews>
  <sheetFormatPr defaultColWidth="9.00390625" defaultRowHeight="12.75"/>
  <sheetData>
    <row r="3" ht="27.75">
      <c r="D3" s="2" t="s">
        <v>10</v>
      </c>
    </row>
    <row r="6" spans="2:10" ht="25.5">
      <c r="B6" s="4" t="s">
        <v>11</v>
      </c>
      <c r="C6" s="4"/>
      <c r="D6" s="4"/>
      <c r="E6" s="4"/>
      <c r="F6" s="4"/>
      <c r="G6" s="4"/>
      <c r="H6" s="4"/>
      <c r="I6" s="4"/>
      <c r="J6" s="4"/>
    </row>
    <row r="7" spans="2:11" ht="25.5">
      <c r="B7" s="4" t="s">
        <v>12</v>
      </c>
      <c r="C7" s="4"/>
      <c r="D7" s="4"/>
      <c r="E7" s="4"/>
      <c r="F7" s="4"/>
      <c r="G7" s="4"/>
      <c r="H7" s="49"/>
      <c r="I7" s="4" t="s">
        <v>13</v>
      </c>
      <c r="J7" s="4"/>
      <c r="K7" s="11"/>
    </row>
    <row r="9" spans="2:9" ht="18">
      <c r="B9" s="6" t="s">
        <v>1</v>
      </c>
      <c r="C9" s="7"/>
      <c r="D9" s="7"/>
      <c r="E9" s="7"/>
      <c r="F9" s="7"/>
      <c r="G9" s="7"/>
      <c r="H9" s="7"/>
      <c r="I9" s="7"/>
    </row>
    <row r="10" ht="18">
      <c r="B10" s="6" t="s">
        <v>14</v>
      </c>
    </row>
    <row r="12" spans="2:6" ht="20.25">
      <c r="B12" s="6"/>
      <c r="C12" s="14">
        <v>2</v>
      </c>
      <c r="D12" s="18">
        <v>4</v>
      </c>
      <c r="E12" s="20">
        <v>8</v>
      </c>
      <c r="F12" s="22">
        <v>16</v>
      </c>
    </row>
  </sheetData>
  <sheetProtection sheet="1" objects="1" scenarios="1" selectLockedCells="1"/>
  <dataValidations count="1">
    <dataValidation type="whole" allowBlank="1" showInputMessage="1" showErrorMessage="1" sqref="H7">
      <formula1>2</formula1>
      <formula2>16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6"/>
  <sheetViews>
    <sheetView showGridLines="0" showRowColHeaders="0" workbookViewId="0" topLeftCell="A1">
      <selection activeCell="H16" sqref="H16"/>
    </sheetView>
  </sheetViews>
  <sheetFormatPr defaultColWidth="9.00390625" defaultRowHeight="12.75"/>
  <sheetData>
    <row r="2" ht="27.75">
      <c r="D2" s="2" t="s">
        <v>15</v>
      </c>
    </row>
    <row r="4" ht="12.75">
      <c r="L4" s="27"/>
    </row>
    <row r="5" spans="2:11" ht="25.5">
      <c r="B5" s="4" t="s">
        <v>16</v>
      </c>
      <c r="C5" s="4"/>
      <c r="D5" s="4"/>
      <c r="E5" s="4"/>
      <c r="F5" s="4"/>
      <c r="G5" s="4"/>
      <c r="H5" s="4"/>
      <c r="I5" s="4"/>
      <c r="J5" s="4"/>
      <c r="K5" s="4"/>
    </row>
    <row r="6" spans="2:11" ht="25.5">
      <c r="B6" s="4" t="s">
        <v>17</v>
      </c>
      <c r="C6" s="4"/>
      <c r="D6" s="4"/>
      <c r="E6" s="4"/>
      <c r="F6" s="4"/>
      <c r="G6" s="4"/>
      <c r="H6" s="4"/>
      <c r="I6" s="4"/>
      <c r="J6" s="4"/>
      <c r="K6" s="4"/>
    </row>
    <row r="7" spans="2:11" ht="25.5">
      <c r="B7" s="4" t="s">
        <v>18</v>
      </c>
      <c r="C7" s="4"/>
      <c r="D7" s="4"/>
      <c r="E7" s="4"/>
      <c r="F7" s="4"/>
      <c r="G7" s="4"/>
      <c r="H7" s="4"/>
      <c r="I7" s="4"/>
      <c r="J7" s="4"/>
      <c r="K7" s="4"/>
    </row>
    <row r="8" spans="2:11" ht="25.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25.5">
      <c r="B9" s="4"/>
      <c r="C9" s="4"/>
      <c r="D9" s="4"/>
      <c r="E9" s="4"/>
      <c r="F9" s="4"/>
      <c r="G9" s="4"/>
      <c r="H9" s="4"/>
      <c r="I9" s="4"/>
      <c r="J9" s="4"/>
      <c r="K9" s="4"/>
    </row>
    <row r="10" spans="2:11" ht="25.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25.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25.5">
      <c r="B12" s="4"/>
      <c r="C12" s="4"/>
      <c r="D12" s="4"/>
      <c r="E12" s="4"/>
      <c r="F12" s="4"/>
      <c r="G12" s="4"/>
      <c r="H12" s="4"/>
      <c r="I12" s="4"/>
      <c r="J12" s="4"/>
      <c r="K12" s="4"/>
    </row>
    <row r="14" spans="2:9" ht="18">
      <c r="B14" s="54" t="s">
        <v>19</v>
      </c>
      <c r="C14" s="54"/>
      <c r="D14" s="54"/>
      <c r="E14" s="7"/>
      <c r="F14" s="7"/>
      <c r="G14" s="7"/>
      <c r="H14" s="7"/>
      <c r="I14" s="7"/>
    </row>
    <row r="16" spans="2:14" ht="25.5">
      <c r="B16" s="58" t="s">
        <v>79</v>
      </c>
      <c r="C16" s="58"/>
      <c r="D16" s="58"/>
      <c r="E16" s="58"/>
      <c r="F16" s="58"/>
      <c r="G16" s="58"/>
      <c r="H16" s="49"/>
      <c r="I16" s="60" t="s">
        <v>80</v>
      </c>
      <c r="J16" s="60"/>
      <c r="K16" s="60"/>
      <c r="L16" s="60"/>
      <c r="M16" s="60"/>
      <c r="N16" s="60"/>
    </row>
  </sheetData>
  <sheetProtection sheet="1" objects="1" scenarios="1" selectLockedCells="1"/>
  <mergeCells count="2">
    <mergeCell ref="B14:D14"/>
    <mergeCell ref="B16:G16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10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2:J17"/>
  <sheetViews>
    <sheetView showGridLines="0" showRowColHeaders="0" workbookViewId="0" topLeftCell="A1">
      <selection activeCell="D17" sqref="D17"/>
    </sheetView>
  </sheetViews>
  <sheetFormatPr defaultColWidth="9.00390625" defaultRowHeight="12.75"/>
  <sheetData>
    <row r="2" ht="27.75">
      <c r="C2" s="2" t="s">
        <v>20</v>
      </c>
    </row>
    <row r="5" spans="2:10" ht="25.5">
      <c r="B5" s="4" t="s">
        <v>21</v>
      </c>
      <c r="C5" s="4"/>
      <c r="D5" s="4"/>
      <c r="E5" s="4"/>
      <c r="F5" s="4"/>
      <c r="G5" s="11"/>
      <c r="H5" s="11"/>
      <c r="I5" s="11"/>
      <c r="J5" s="11"/>
    </row>
    <row r="6" spans="2:10" ht="25.5">
      <c r="B6" s="4" t="s">
        <v>22</v>
      </c>
      <c r="C6" s="4"/>
      <c r="D6" s="4"/>
      <c r="E6" s="4"/>
      <c r="F6" s="4"/>
      <c r="G6" s="11"/>
      <c r="H6" s="11"/>
      <c r="I6" s="11"/>
      <c r="J6" s="11"/>
    </row>
    <row r="7" spans="2:6" ht="26.25">
      <c r="B7" s="4" t="s">
        <v>23</v>
      </c>
      <c r="C7" s="4"/>
      <c r="D7" s="4"/>
      <c r="E7" s="4"/>
      <c r="F7" s="4"/>
    </row>
    <row r="8" spans="2:6" ht="25.5">
      <c r="B8" s="4"/>
      <c r="C8" s="4"/>
      <c r="D8" s="4"/>
      <c r="E8" s="4"/>
      <c r="F8" s="4"/>
    </row>
    <row r="9" spans="2:6" ht="25.5">
      <c r="B9" s="4"/>
      <c r="C9" s="4"/>
      <c r="D9" s="4"/>
      <c r="E9" s="4"/>
      <c r="F9" s="4"/>
    </row>
    <row r="10" spans="2:6" ht="25.5">
      <c r="B10" s="4"/>
      <c r="C10" s="4"/>
      <c r="D10" s="4"/>
      <c r="E10" s="4"/>
      <c r="F10" s="4"/>
    </row>
    <row r="11" spans="2:6" ht="25.5">
      <c r="B11" s="4"/>
      <c r="C11" s="4"/>
      <c r="D11" s="4"/>
      <c r="E11" s="4"/>
      <c r="F11" s="4"/>
    </row>
    <row r="12" spans="2:6" ht="25.5">
      <c r="B12" s="4"/>
      <c r="C12" s="4"/>
      <c r="D12" s="4"/>
      <c r="E12" s="4"/>
      <c r="F12" s="4"/>
    </row>
    <row r="13" spans="2:6" ht="25.5">
      <c r="B13" s="4"/>
      <c r="C13" s="4"/>
      <c r="D13" s="4"/>
      <c r="E13" s="4"/>
      <c r="F13" s="4"/>
    </row>
    <row r="15" spans="2:4" ht="18">
      <c r="B15" s="54" t="s">
        <v>19</v>
      </c>
      <c r="C15" s="54"/>
      <c r="D15" s="54"/>
    </row>
    <row r="17" spans="2:4" ht="25.5">
      <c r="B17" s="61" t="s">
        <v>81</v>
      </c>
      <c r="C17" s="61"/>
      <c r="D17" s="49"/>
    </row>
  </sheetData>
  <sheetProtection sheet="1" objects="1" scenarios="1" selectLockedCells="1"/>
  <mergeCells count="2">
    <mergeCell ref="B15:D15"/>
    <mergeCell ref="B17:C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RowColHeaders="0" workbookViewId="0" topLeftCell="A1">
      <selection activeCell="E17" sqref="E17"/>
    </sheetView>
  </sheetViews>
  <sheetFormatPr defaultColWidth="9.00390625" defaultRowHeight="12.75"/>
  <sheetData>
    <row r="2" ht="27.75">
      <c r="D2" s="2" t="s">
        <v>24</v>
      </c>
    </row>
    <row r="5" spans="2:9" ht="25.5">
      <c r="B5" s="4" t="s">
        <v>25</v>
      </c>
      <c r="C5" s="4"/>
      <c r="D5" s="4"/>
      <c r="E5" s="4"/>
      <c r="F5" s="4"/>
      <c r="G5" s="4"/>
      <c r="H5" s="4"/>
      <c r="I5" s="4"/>
    </row>
    <row r="6" spans="2:9" ht="25.5">
      <c r="B6" s="4" t="s">
        <v>26</v>
      </c>
      <c r="C6" s="4"/>
      <c r="D6" s="4"/>
      <c r="E6" s="4"/>
      <c r="F6" s="4"/>
      <c r="G6" s="4"/>
      <c r="H6" s="4"/>
      <c r="I6" s="4"/>
    </row>
    <row r="7" spans="2:9" ht="26.25">
      <c r="B7" s="4" t="s">
        <v>28</v>
      </c>
      <c r="C7" s="4"/>
      <c r="D7" s="4"/>
      <c r="E7" s="4"/>
      <c r="F7" s="4"/>
      <c r="G7" s="4"/>
      <c r="H7" s="4"/>
      <c r="I7" s="4"/>
    </row>
    <row r="8" spans="2:9" ht="26.25">
      <c r="B8" s="4" t="s">
        <v>27</v>
      </c>
      <c r="C8" s="4"/>
      <c r="D8" s="4"/>
      <c r="E8" s="4"/>
      <c r="F8" s="4"/>
      <c r="G8" s="4"/>
      <c r="H8" s="4"/>
      <c r="I8" s="4"/>
    </row>
    <row r="9" spans="2:9" ht="25.5">
      <c r="B9" s="4"/>
      <c r="C9" s="4"/>
      <c r="D9" s="4"/>
      <c r="E9" s="4"/>
      <c r="F9" s="4"/>
      <c r="G9" s="4"/>
      <c r="H9" s="4"/>
      <c r="I9" s="4"/>
    </row>
    <row r="10" spans="2:9" ht="25.5">
      <c r="B10" s="4"/>
      <c r="C10" s="4"/>
      <c r="D10" s="4"/>
      <c r="E10" s="4"/>
      <c r="F10" s="4"/>
      <c r="G10" s="4"/>
      <c r="H10" s="4"/>
      <c r="I10" s="4"/>
    </row>
    <row r="11" spans="2:9" ht="25.5">
      <c r="B11" s="4"/>
      <c r="C11" s="4"/>
      <c r="D11" s="4"/>
      <c r="E11" s="4"/>
      <c r="F11" s="4"/>
      <c r="G11" s="4"/>
      <c r="H11" s="4"/>
      <c r="I11" s="4"/>
    </row>
    <row r="12" spans="2:9" ht="25.5">
      <c r="B12" s="4"/>
      <c r="C12" s="4"/>
      <c r="D12" s="4"/>
      <c r="E12" s="4"/>
      <c r="F12" s="4"/>
      <c r="G12" s="4"/>
      <c r="H12" s="4"/>
      <c r="I12" s="4"/>
    </row>
    <row r="13" spans="2:9" ht="25.5">
      <c r="B13" s="4"/>
      <c r="C13" s="4"/>
      <c r="D13" s="4"/>
      <c r="E13" s="4"/>
      <c r="F13" s="4"/>
      <c r="G13" s="4"/>
      <c r="H13" s="4"/>
      <c r="I13" s="4"/>
    </row>
    <row r="15" spans="4:6" ht="18">
      <c r="D15" s="54" t="s">
        <v>19</v>
      </c>
      <c r="E15" s="54"/>
      <c r="F15" s="54"/>
    </row>
    <row r="17" spans="3:5" ht="25.5">
      <c r="C17" s="61" t="s">
        <v>82</v>
      </c>
      <c r="D17" s="61"/>
      <c r="E17" s="49"/>
    </row>
  </sheetData>
  <sheetProtection sheet="1" objects="1" scenarios="1" selectLockedCells="1"/>
  <mergeCells count="2">
    <mergeCell ref="D15:F15"/>
    <mergeCell ref="C17:D1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M15"/>
  <sheetViews>
    <sheetView showGridLines="0" showRowColHeaders="0" workbookViewId="0" topLeftCell="A1">
      <selection activeCell="C14" sqref="C14"/>
    </sheetView>
  </sheetViews>
  <sheetFormatPr defaultColWidth="9.00390625" defaultRowHeight="12.75"/>
  <sheetData>
    <row r="4" ht="27.75">
      <c r="D4" s="2" t="s">
        <v>29</v>
      </c>
    </row>
    <row r="7" spans="2:12" ht="25.5">
      <c r="B7" s="4" t="s">
        <v>30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25.5">
      <c r="B8" s="4" t="s">
        <v>31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>
      <c r="B9" s="4" t="s">
        <v>32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1" spans="2:9" ht="18">
      <c r="B11" s="6" t="s">
        <v>36</v>
      </c>
      <c r="C11" s="7"/>
      <c r="D11" s="7"/>
      <c r="E11" s="7"/>
      <c r="F11" s="7"/>
      <c r="G11" s="7"/>
      <c r="H11" s="7"/>
      <c r="I11" s="7"/>
    </row>
    <row r="14" spans="3:13" ht="26.25">
      <c r="C14" s="49"/>
      <c r="E14" s="16">
        <v>1</v>
      </c>
      <c r="F14" s="17">
        <v>2</v>
      </c>
      <c r="G14" s="19">
        <v>3</v>
      </c>
      <c r="H14" s="21">
        <v>4</v>
      </c>
      <c r="M14" s="9"/>
    </row>
    <row r="15" spans="5:8" ht="26.25">
      <c r="E15" s="28" t="s">
        <v>49</v>
      </c>
      <c r="F15" s="17"/>
      <c r="G15" s="29" t="s">
        <v>50</v>
      </c>
      <c r="H15" s="21"/>
    </row>
  </sheetData>
  <sheetProtection sheet="1" objects="1" scenarios="1" selectLockedCells="1"/>
  <dataValidations count="1">
    <dataValidation type="list" allowBlank="1" showInputMessage="1" showErrorMessage="1" sqref="C14">
      <formula1>$E$14:$H$14</formula1>
    </dataValidation>
  </dataValidation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1463579" r:id="rId1"/>
    <oleObject progId="Equation.3" shapeId="146742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kos</cp:lastModifiedBy>
  <dcterms:created xsi:type="dcterms:W3CDTF">2001-12-29T09:16:10Z</dcterms:created>
  <dcterms:modified xsi:type="dcterms:W3CDTF">2005-01-26T19:57:41Z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